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040" activeTab="0"/>
  </bookViews>
  <sheets>
    <sheet name="Доходы  2015г " sheetId="1" r:id="rId1"/>
  </sheets>
  <definedNames>
    <definedName name="_xlnm.Print_Area" localSheetId="0">'Доходы  2015г '!$A$2:$N$59</definedName>
  </definedNames>
  <calcPr fullCalcOnLoad="1" refMode="R1C1"/>
</workbook>
</file>

<file path=xl/sharedStrings.xml><?xml version="1.0" encoding="utf-8"?>
<sst xmlns="http://schemas.openxmlformats.org/spreadsheetml/2006/main" count="204" uniqueCount="90">
  <si>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</si>
  <si>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</si>
  <si>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</si>
  <si>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</si>
  <si>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</si>
  <si>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</si>
  <si>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</si>
  <si>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</si>
  <si>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</si>
  <si>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</si>
  <si>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</si>
  <si>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</si>
  <si>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</si>
  <si>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 по Субъекту РФ, указанному в заголовке
формы **</t>
  </si>
  <si>
    <t>из графы 5 по видам деятельности *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</si>
  <si>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</si>
  <si>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</si>
  <si>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</si>
  <si>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</si>
  <si>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</si>
  <si>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</si>
  <si>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</si>
  <si>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тыс. руб.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</si>
  <si>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</si>
  <si>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</si>
  <si>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</si>
  <si>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</si>
  <si>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</si>
  <si>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</si>
  <si>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</si>
  <si>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</si>
  <si>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</si>
  <si>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</si>
  <si>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</si>
  <si>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</si>
  <si>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</si>
  <si>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</si>
  <si>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</si>
  <si>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Доходы от участия в других организациях</t>
  </si>
  <si>
    <t>070</t>
  </si>
  <si>
    <t>Проценты к получению</t>
  </si>
  <si>
    <t>080</t>
  </si>
  <si>
    <t>Проценты к уплате</t>
  </si>
  <si>
    <t>090</t>
  </si>
  <si>
    <t>Прочие доходы</t>
  </si>
  <si>
    <t>100</t>
  </si>
  <si>
    <t>Прочие расходы</t>
  </si>
  <si>
    <t>110</t>
  </si>
  <si>
    <t>Прибыль до налогообложения</t>
  </si>
  <si>
    <t>120</t>
  </si>
  <si>
    <t>Налог на прибыль</t>
  </si>
  <si>
    <t>130</t>
  </si>
  <si>
    <t>ОНА/ОНО</t>
  </si>
  <si>
    <t>140</t>
  </si>
  <si>
    <t>Прочее</t>
  </si>
  <si>
    <t>150</t>
  </si>
  <si>
    <t>Чистая прибыль</t>
  </si>
  <si>
    <t>160</t>
  </si>
  <si>
    <t>Справочно:</t>
  </si>
  <si>
    <t>Списание дебиторских и кредиторских</t>
  </si>
  <si>
    <t>170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</si>
  <si>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</si>
  <si>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</si>
  <si>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</si>
  <si>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180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</si>
  <si>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</si>
  <si>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</si>
  <si>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</si>
  <si>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</si>
  <si>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</si>
  <si>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</si>
  <si>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Руководитель</t>
  </si>
  <si>
    <t>(подпись)</t>
  </si>
  <si>
    <t>Субъект РФ: Мурманская область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</si>
  <si>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</si>
  <si>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</si>
  <si>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 xml:space="preserve">Услуги  по передаче электрической энергии  </t>
  </si>
  <si>
    <t>Примечание:</t>
  </si>
  <si>
    <t>-</t>
  </si>
  <si>
    <r>
      <t xml:space="preserve">Отчетный период:  </t>
    </r>
    <r>
      <rPr>
        <sz val="10"/>
        <color indexed="10"/>
        <rFont val="Times New Roman"/>
        <family val="1"/>
      </rPr>
      <t>2015 год</t>
    </r>
  </si>
  <si>
    <t>А.Ю. Филиппов</t>
  </si>
  <si>
    <t>Организация:  Акционерное общество  "Мурманэнергосбыт"   ( АО "МЭС")</t>
  </si>
  <si>
    <t>За отчетный период, всего по предприятию  2015г</t>
  </si>
  <si>
    <r>
      <t xml:space="preserve">За аналогичный период предыдущего года, всего по предприятию  </t>
    </r>
    <r>
      <rPr>
        <sz val="8"/>
        <rFont val="Times New Roman"/>
        <family val="1"/>
      </rPr>
      <t>2014г</t>
    </r>
  </si>
  <si>
    <t>Сетевая организация  Акционерное общество "Мурманэнергосбыт"  ( филиалы "Ковдорская электросеть" и "Заполярная горэлектросеть"  )  находятся  в  составе  теплоэнергетического  предприятия,  филиалы  не  имеют статуса  юридического лица.</t>
  </si>
  <si>
    <t>Начальник  планово-экономического управления</t>
  </si>
  <si>
    <t>И.В. Попова</t>
  </si>
  <si>
    <t>Генеральный директор  АО "МЭС"</t>
  </si>
  <si>
    <t>И.о. заместителя  Генерального директора  по экономике  и финансам</t>
  </si>
  <si>
    <t>В.П. Островский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</si>
</sst>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&quot;-&quot;??_р_._-;_-@_-"/>
    <numFmt numFmtId="173" formatCode="_-* #,##0_р_._-;\-* #,##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F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3" fontId="4" fillId="33" borderId="14" xfId="0" applyNumberFormat="1" applyFont="1" applyFill="1" applyBorder="1" applyAlignment="1">
      <alignment horizontal="center" vertical="center"/>
    </xf>
    <xf numFmtId="3" fontId="51" fillId="33" borderId="14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top"/>
    </xf>
    <xf numFmtId="3" fontId="2" fillId="34" borderId="14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51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/>
    </xf>
    <xf numFmtId="3" fontId="2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9" fontId="53" fillId="34" borderId="14" xfId="0" applyNumberFormat="1" applyFont="1" applyFill="1" applyBorder="1" applyAlignment="1">
      <alignment horizontal="center" vertical="center"/>
    </xf>
    <xf numFmtId="3" fontId="53" fillId="34" borderId="14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left"/>
    </xf>
    <xf numFmtId="0" fontId="54" fillId="0" borderId="12" xfId="0" applyNumberFormat="1" applyFont="1" applyBorder="1" applyAlignment="1">
      <alignment horizontal="left"/>
    </xf>
    <xf numFmtId="0" fontId="55" fillId="0" borderId="12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left"/>
    </xf>
    <xf numFmtId="0" fontId="54" fillId="0" borderId="13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center" vertical="top"/>
    </xf>
    <xf numFmtId="0" fontId="54" fillId="0" borderId="12" xfId="0" applyNumberFormat="1" applyFont="1" applyBorder="1" applyAlignment="1">
      <alignment horizont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56" fillId="0" borderId="11" xfId="0" applyNumberFormat="1" applyFont="1" applyBorder="1" applyAlignment="1">
      <alignment horizontal="center" vertical="top"/>
    </xf>
    <xf numFmtId="0" fontId="4" fillId="33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vertical="top" wrapText="1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173" fontId="2" fillId="34" borderId="16" xfId="58" applyNumberFormat="1" applyFont="1" applyFill="1" applyBorder="1" applyAlignment="1">
      <alignment horizontal="center" vertical="center"/>
    </xf>
    <xf numFmtId="173" fontId="2" fillId="34" borderId="17" xfId="58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173" fontId="2" fillId="33" borderId="16" xfId="0" applyNumberFormat="1" applyFont="1" applyFill="1" applyBorder="1" applyAlignment="1">
      <alignment horizontal="center" vertical="center"/>
    </xf>
    <xf numFmtId="173" fontId="2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3" fontId="57" fillId="34" borderId="16" xfId="0" applyNumberFormat="1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63"/>
  <sheetViews>
    <sheetView tabSelected="1" zoomScale="98" zoomScaleNormal="98" zoomScalePageLayoutView="0" workbookViewId="0" topLeftCell="B7">
      <selection activeCell="I35" sqref="I35"/>
    </sheetView>
  </sheetViews>
  <sheetFormatPr defaultColWidth="0.875" defaultRowHeight="12.75"/>
  <cols>
    <col min="1" max="1" width="35.125" style="3" customWidth="1"/>
    <col min="2" max="2" width="9.00390625" style="3" customWidth="1"/>
    <col min="3" max="3" width="7.75390625" style="3" customWidth="1"/>
    <col min="4" max="4" width="11.375" style="3" customWidth="1"/>
    <col min="5" max="5" width="10.875" style="3" customWidth="1"/>
    <col min="6" max="6" width="11.875" style="3" customWidth="1"/>
    <col min="7" max="7" width="14.25390625" style="3" customWidth="1"/>
    <col min="8" max="8" width="12.875" style="3" customWidth="1"/>
    <col min="9" max="9" width="13.125" style="3" customWidth="1"/>
    <col min="10" max="10" width="13.375" style="3" customWidth="1"/>
    <col min="11" max="11" width="11.25390625" style="3" customWidth="1"/>
    <col min="12" max="12" width="13.375" style="3" customWidth="1"/>
    <col min="13" max="13" width="11.375" style="3" customWidth="1"/>
    <col min="14" max="14" width="22.75390625" style="3" customWidth="1"/>
    <col min="15" max="28" width="6.25390625" style="3" customWidth="1"/>
    <col min="29" max="16384" width="0.875" style="3" customWidth="1"/>
  </cols>
  <sheetData>
    <row r="1" s="1" customFormat="1" ht="15.75" customHeight="1">
      <c r="N1" s="2" t="s">
        <v>0</v>
      </c>
    </row>
    <row r="2" ht="11.25" customHeight="1"/>
    <row r="3" spans="1:14" s="4" customFormat="1" ht="1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4" customFormat="1" ht="1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ht="11.25" customHeight="1"/>
    <row r="6" spans="1:2" ht="12.75">
      <c r="A6" s="3" t="s">
        <v>3</v>
      </c>
      <c r="B6" s="3" t="s">
        <v>4</v>
      </c>
    </row>
    <row r="7" ht="12.75">
      <c r="B7" s="3" t="s">
        <v>5</v>
      </c>
    </row>
    <row r="8" spans="1:2" ht="12.75">
      <c r="A8" s="3" t="s">
        <v>6</v>
      </c>
      <c r="B8" s="3" t="s">
        <v>7</v>
      </c>
    </row>
    <row r="9" spans="1:2" ht="12.75">
      <c r="A9" s="3" t="s">
        <v>8</v>
      </c>
      <c r="B9" s="3" t="s">
        <v>9</v>
      </c>
    </row>
    <row r="10" ht="11.25" customHeight="1">
      <c r="N10" s="5"/>
    </row>
    <row r="11" spans="1:14" ht="12.75">
      <c r="A11" s="1" t="s">
        <v>81</v>
      </c>
      <c r="L11" s="110"/>
      <c r="M11" s="110"/>
      <c r="N11" s="110"/>
    </row>
    <row r="12" spans="1:14" ht="15" customHeight="1">
      <c r="A12" s="1" t="s">
        <v>74</v>
      </c>
      <c r="L12" s="110"/>
      <c r="M12" s="110"/>
      <c r="N12" s="110"/>
    </row>
    <row r="13" spans="1:14" ht="12.75">
      <c r="A13" s="1" t="s">
        <v>75</v>
      </c>
      <c r="L13" s="110"/>
      <c r="M13" s="110"/>
      <c r="N13" s="110"/>
    </row>
    <row r="14" spans="1:14" ht="12.75">
      <c r="A14" s="1" t="s">
        <v>73</v>
      </c>
      <c r="L14" s="110"/>
      <c r="M14" s="110"/>
      <c r="N14" s="110"/>
    </row>
    <row r="15" spans="1:14" ht="12.75">
      <c r="A15" s="1" t="s">
        <v>79</v>
      </c>
      <c r="E15" s="45"/>
      <c r="L15" s="110"/>
      <c r="M15" s="110"/>
      <c r="N15" s="110"/>
    </row>
    <row r="16" ht="11.25" customHeight="1"/>
    <row r="17" ht="11.25" customHeight="1"/>
    <row r="18" spans="1:14" s="6" customFormat="1" ht="11.25" customHeight="1">
      <c r="A18" s="111" t="s">
        <v>10</v>
      </c>
      <c r="B18" s="113" t="s">
        <v>11</v>
      </c>
      <c r="C18" s="113" t="s">
        <v>12</v>
      </c>
      <c r="D18" s="113" t="s">
        <v>82</v>
      </c>
      <c r="E18" s="113" t="s">
        <v>13</v>
      </c>
      <c r="F18" s="115" t="s">
        <v>14</v>
      </c>
      <c r="G18" s="116"/>
      <c r="H18" s="117"/>
      <c r="I18" s="101" t="s">
        <v>83</v>
      </c>
      <c r="J18" s="101" t="s">
        <v>15</v>
      </c>
      <c r="K18" s="118" t="s">
        <v>16</v>
      </c>
      <c r="L18" s="119"/>
      <c r="M18" s="120"/>
      <c r="N18" s="101" t="s">
        <v>17</v>
      </c>
    </row>
    <row r="19" spans="1:14" s="6" customFormat="1" ht="75.75" customHeight="1">
      <c r="A19" s="112"/>
      <c r="B19" s="114"/>
      <c r="C19" s="114"/>
      <c r="D19" s="114"/>
      <c r="E19" s="114"/>
      <c r="F19" s="25" t="s">
        <v>76</v>
      </c>
      <c r="G19" s="26" t="s">
        <v>19</v>
      </c>
      <c r="H19" s="27" t="s">
        <v>20</v>
      </c>
      <c r="I19" s="102"/>
      <c r="J19" s="102"/>
      <c r="K19" s="36" t="s">
        <v>18</v>
      </c>
      <c r="L19" s="37" t="s">
        <v>19</v>
      </c>
      <c r="M19" s="38" t="s">
        <v>20</v>
      </c>
      <c r="N19" s="102"/>
    </row>
    <row r="20" spans="1:14" s="8" customFormat="1" ht="10.5">
      <c r="A20" s="7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39">
        <v>9</v>
      </c>
      <c r="J20" s="40">
        <v>10</v>
      </c>
      <c r="K20" s="40">
        <v>11</v>
      </c>
      <c r="L20" s="40">
        <v>12</v>
      </c>
      <c r="M20" s="40">
        <v>13</v>
      </c>
      <c r="N20" s="39">
        <v>14</v>
      </c>
    </row>
    <row r="21" spans="1:14" s="10" customFormat="1" ht="9.75" customHeight="1">
      <c r="A21" s="9" t="s">
        <v>21</v>
      </c>
      <c r="B21" s="69" t="s">
        <v>22</v>
      </c>
      <c r="C21" s="71" t="s">
        <v>23</v>
      </c>
      <c r="D21" s="99">
        <f>E21</f>
        <v>187272</v>
      </c>
      <c r="E21" s="56">
        <f>SUM(F21:H24)</f>
        <v>187272</v>
      </c>
      <c r="F21" s="105">
        <v>158714</v>
      </c>
      <c r="G21" s="56">
        <v>8090</v>
      </c>
      <c r="H21" s="94">
        <f>18906+1562</f>
        <v>20468</v>
      </c>
      <c r="I21" s="96">
        <f>J21</f>
        <v>144892</v>
      </c>
      <c r="J21" s="60">
        <f>SUM(K21:M24)</f>
        <v>144892</v>
      </c>
      <c r="K21" s="88">
        <v>124789</v>
      </c>
      <c r="L21" s="60">
        <f>47+66</f>
        <v>113</v>
      </c>
      <c r="M21" s="60">
        <f>4371+6625+4237+4757</f>
        <v>19990</v>
      </c>
      <c r="N21" s="60"/>
    </row>
    <row r="22" spans="1:14" s="10" customFormat="1" ht="9.75" customHeight="1">
      <c r="A22" s="11" t="s">
        <v>24</v>
      </c>
      <c r="B22" s="77"/>
      <c r="C22" s="78"/>
      <c r="D22" s="103"/>
      <c r="E22" s="104"/>
      <c r="F22" s="106"/>
      <c r="G22" s="83"/>
      <c r="H22" s="108"/>
      <c r="I22" s="109"/>
      <c r="J22" s="98"/>
      <c r="K22" s="89"/>
      <c r="L22" s="63"/>
      <c r="M22" s="63"/>
      <c r="N22" s="98"/>
    </row>
    <row r="23" spans="1:14" s="10" customFormat="1" ht="9.75" customHeight="1">
      <c r="A23" s="11" t="s">
        <v>25</v>
      </c>
      <c r="B23" s="77"/>
      <c r="C23" s="78"/>
      <c r="D23" s="103"/>
      <c r="E23" s="104"/>
      <c r="F23" s="106"/>
      <c r="G23" s="83"/>
      <c r="H23" s="108"/>
      <c r="I23" s="109"/>
      <c r="J23" s="98"/>
      <c r="K23" s="89"/>
      <c r="L23" s="63"/>
      <c r="M23" s="63"/>
      <c r="N23" s="98"/>
    </row>
    <row r="24" spans="1:14" s="10" customFormat="1" ht="9.75" customHeight="1">
      <c r="A24" s="12" t="s">
        <v>26</v>
      </c>
      <c r="B24" s="70"/>
      <c r="C24" s="72"/>
      <c r="D24" s="100"/>
      <c r="E24" s="57"/>
      <c r="F24" s="107"/>
      <c r="G24" s="84"/>
      <c r="H24" s="95"/>
      <c r="I24" s="97"/>
      <c r="J24" s="61"/>
      <c r="K24" s="90"/>
      <c r="L24" s="64"/>
      <c r="M24" s="64"/>
      <c r="N24" s="61"/>
    </row>
    <row r="25" spans="1:14" s="10" customFormat="1" ht="9.75" customHeight="1">
      <c r="A25" s="9" t="s">
        <v>27</v>
      </c>
      <c r="B25" s="69" t="s">
        <v>22</v>
      </c>
      <c r="C25" s="71" t="s">
        <v>28</v>
      </c>
      <c r="D25" s="99">
        <f>E25</f>
        <v>166252</v>
      </c>
      <c r="E25" s="56">
        <f>SUM(F25:H26)</f>
        <v>166252</v>
      </c>
      <c r="F25" s="56">
        <v>153359</v>
      </c>
      <c r="G25" s="56">
        <v>1023</v>
      </c>
      <c r="H25" s="94">
        <f>10287+1583</f>
        <v>11870</v>
      </c>
      <c r="I25" s="96">
        <f>J25</f>
        <v>151483</v>
      </c>
      <c r="J25" s="60">
        <f>SUM(K25:M26)</f>
        <v>151483</v>
      </c>
      <c r="K25" s="60">
        <v>140373</v>
      </c>
      <c r="L25" s="60">
        <v>509</v>
      </c>
      <c r="M25" s="60">
        <v>10601</v>
      </c>
      <c r="N25" s="62"/>
    </row>
    <row r="26" spans="1:14" s="10" customFormat="1" ht="9.75" customHeight="1">
      <c r="A26" s="12" t="s">
        <v>29</v>
      </c>
      <c r="B26" s="70"/>
      <c r="C26" s="72"/>
      <c r="D26" s="100"/>
      <c r="E26" s="57"/>
      <c r="F26" s="57"/>
      <c r="G26" s="84"/>
      <c r="H26" s="95"/>
      <c r="I26" s="97"/>
      <c r="J26" s="61"/>
      <c r="K26" s="61"/>
      <c r="L26" s="64"/>
      <c r="M26" s="64"/>
      <c r="N26" s="66"/>
    </row>
    <row r="27" spans="1:14" s="10" customFormat="1" ht="9.75" customHeight="1">
      <c r="A27" s="13" t="s">
        <v>30</v>
      </c>
      <c r="B27" s="32" t="s">
        <v>22</v>
      </c>
      <c r="C27" s="33" t="s">
        <v>31</v>
      </c>
      <c r="D27" s="29">
        <f>D21-D25</f>
        <v>21020</v>
      </c>
      <c r="E27" s="29">
        <f>SUM(F27:H27)</f>
        <v>21020</v>
      </c>
      <c r="F27" s="29">
        <f>F21-F25</f>
        <v>5355</v>
      </c>
      <c r="G27" s="29">
        <f>G21-G25</f>
        <v>7067</v>
      </c>
      <c r="H27" s="29">
        <f>H21-H25</f>
        <v>8598</v>
      </c>
      <c r="I27" s="41">
        <f>I21-I25</f>
        <v>-6591</v>
      </c>
      <c r="J27" s="41">
        <f>SUM(K27:M27)</f>
        <v>-6591</v>
      </c>
      <c r="K27" s="41">
        <f>K21-K25</f>
        <v>-15584</v>
      </c>
      <c r="L27" s="41">
        <f>L21-L25</f>
        <v>-396</v>
      </c>
      <c r="M27" s="41">
        <f>M21-M25</f>
        <v>9389</v>
      </c>
      <c r="N27" s="41">
        <f>N21-N25</f>
        <v>0</v>
      </c>
    </row>
    <row r="28" spans="1:14" s="10" customFormat="1" ht="9.75" customHeight="1">
      <c r="A28" s="13" t="s">
        <v>32</v>
      </c>
      <c r="B28" s="32" t="s">
        <v>22</v>
      </c>
      <c r="C28" s="33" t="s">
        <v>33</v>
      </c>
      <c r="D28" s="29">
        <f>E28</f>
        <v>0</v>
      </c>
      <c r="E28" s="30">
        <f aca="true" t="shared" si="0" ref="E28:E39">SUM(F28:H28)</f>
        <v>0</v>
      </c>
      <c r="F28" s="30" t="s">
        <v>78</v>
      </c>
      <c r="G28" s="30" t="s">
        <v>78</v>
      </c>
      <c r="H28" s="30" t="s">
        <v>78</v>
      </c>
      <c r="I28" s="41">
        <f aca="true" t="shared" si="1" ref="I28:I33">J28</f>
        <v>0</v>
      </c>
      <c r="J28" s="23">
        <f aca="true" t="shared" si="2" ref="J28:J34">SUM(K28:M28)</f>
        <v>0</v>
      </c>
      <c r="K28" s="23" t="s">
        <v>78</v>
      </c>
      <c r="L28" s="23" t="s">
        <v>78</v>
      </c>
      <c r="M28" s="23" t="s">
        <v>78</v>
      </c>
      <c r="N28" s="42"/>
    </row>
    <row r="29" spans="1:14" s="10" customFormat="1" ht="9.75" customHeight="1">
      <c r="A29" s="13" t="s">
        <v>34</v>
      </c>
      <c r="B29" s="32" t="s">
        <v>22</v>
      </c>
      <c r="C29" s="33" t="s">
        <v>35</v>
      </c>
      <c r="D29" s="29">
        <f aca="true" t="shared" si="3" ref="D29:D38">E29</f>
        <v>0</v>
      </c>
      <c r="E29" s="30">
        <f t="shared" si="0"/>
        <v>0</v>
      </c>
      <c r="F29" s="30" t="s">
        <v>78</v>
      </c>
      <c r="G29" s="30" t="s">
        <v>78</v>
      </c>
      <c r="H29" s="30" t="s">
        <v>78</v>
      </c>
      <c r="I29" s="41">
        <f t="shared" si="1"/>
        <v>0</v>
      </c>
      <c r="J29" s="23">
        <f t="shared" si="2"/>
        <v>0</v>
      </c>
      <c r="K29" s="23" t="s">
        <v>78</v>
      </c>
      <c r="L29" s="23" t="s">
        <v>78</v>
      </c>
      <c r="M29" s="23" t="s">
        <v>78</v>
      </c>
      <c r="N29" s="42"/>
    </row>
    <row r="30" spans="1:14" s="10" customFormat="1" ht="9.75" customHeight="1">
      <c r="A30" s="13" t="s">
        <v>36</v>
      </c>
      <c r="B30" s="32" t="s">
        <v>22</v>
      </c>
      <c r="C30" s="33" t="s">
        <v>37</v>
      </c>
      <c r="D30" s="29">
        <f t="shared" si="3"/>
        <v>0</v>
      </c>
      <c r="E30" s="30">
        <f t="shared" si="0"/>
        <v>0</v>
      </c>
      <c r="F30" s="30" t="s">
        <v>78</v>
      </c>
      <c r="G30" s="30" t="s">
        <v>78</v>
      </c>
      <c r="H30" s="30" t="s">
        <v>78</v>
      </c>
      <c r="I30" s="41">
        <f t="shared" si="1"/>
        <v>0</v>
      </c>
      <c r="J30" s="23">
        <f t="shared" si="2"/>
        <v>0</v>
      </c>
      <c r="K30" s="23" t="s">
        <v>78</v>
      </c>
      <c r="L30" s="23" t="s">
        <v>78</v>
      </c>
      <c r="M30" s="23" t="s">
        <v>78</v>
      </c>
      <c r="N30" s="42"/>
    </row>
    <row r="31" spans="1:14" s="10" customFormat="1" ht="9.75" customHeight="1">
      <c r="A31" s="13" t="s">
        <v>38</v>
      </c>
      <c r="B31" s="32" t="s">
        <v>22</v>
      </c>
      <c r="C31" s="33" t="s">
        <v>39</v>
      </c>
      <c r="D31" s="29">
        <f t="shared" si="3"/>
        <v>0</v>
      </c>
      <c r="E31" s="30">
        <f t="shared" si="0"/>
        <v>0</v>
      </c>
      <c r="F31" s="30" t="s">
        <v>78</v>
      </c>
      <c r="G31" s="30" t="s">
        <v>78</v>
      </c>
      <c r="H31" s="30" t="s">
        <v>78</v>
      </c>
      <c r="I31" s="41">
        <f t="shared" si="1"/>
        <v>0</v>
      </c>
      <c r="J31" s="23">
        <f t="shared" si="2"/>
        <v>0</v>
      </c>
      <c r="K31" s="23" t="s">
        <v>78</v>
      </c>
      <c r="L31" s="23" t="s">
        <v>78</v>
      </c>
      <c r="M31" s="23" t="s">
        <v>78</v>
      </c>
      <c r="N31" s="42"/>
    </row>
    <row r="32" spans="1:14" s="10" customFormat="1" ht="9.75" customHeight="1">
      <c r="A32" s="13" t="s">
        <v>40</v>
      </c>
      <c r="B32" s="32" t="s">
        <v>22</v>
      </c>
      <c r="C32" s="33" t="s">
        <v>41</v>
      </c>
      <c r="D32" s="29">
        <f t="shared" si="3"/>
        <v>0</v>
      </c>
      <c r="E32" s="30">
        <f t="shared" si="0"/>
        <v>0</v>
      </c>
      <c r="F32" s="30" t="s">
        <v>78</v>
      </c>
      <c r="G32" s="31" t="s">
        <v>78</v>
      </c>
      <c r="H32" s="30" t="s">
        <v>78</v>
      </c>
      <c r="I32" s="41">
        <f t="shared" si="1"/>
        <v>0</v>
      </c>
      <c r="J32" s="23">
        <f t="shared" si="2"/>
        <v>0</v>
      </c>
      <c r="K32" s="23" t="s">
        <v>78</v>
      </c>
      <c r="L32" s="24" t="s">
        <v>78</v>
      </c>
      <c r="M32" s="23" t="s">
        <v>78</v>
      </c>
      <c r="N32" s="42"/>
    </row>
    <row r="33" spans="1:14" s="10" customFormat="1" ht="9.75" customHeight="1">
      <c r="A33" s="13" t="s">
        <v>42</v>
      </c>
      <c r="B33" s="32" t="s">
        <v>22</v>
      </c>
      <c r="C33" s="33" t="s">
        <v>43</v>
      </c>
      <c r="D33" s="29">
        <f t="shared" si="3"/>
        <v>0</v>
      </c>
      <c r="E33" s="30">
        <f t="shared" si="0"/>
        <v>0</v>
      </c>
      <c r="F33" s="30" t="s">
        <v>78</v>
      </c>
      <c r="G33" s="31" t="s">
        <v>78</v>
      </c>
      <c r="H33" s="30" t="s">
        <v>78</v>
      </c>
      <c r="I33" s="41">
        <f t="shared" si="1"/>
        <v>0</v>
      </c>
      <c r="J33" s="23">
        <f t="shared" si="2"/>
        <v>0</v>
      </c>
      <c r="K33" s="23" t="s">
        <v>78</v>
      </c>
      <c r="L33" s="24" t="s">
        <v>78</v>
      </c>
      <c r="M33" s="23" t="s">
        <v>78</v>
      </c>
      <c r="N33" s="42"/>
    </row>
    <row r="34" spans="1:14" s="10" customFormat="1" ht="9.75" customHeight="1">
      <c r="A34" s="13" t="s">
        <v>44</v>
      </c>
      <c r="B34" s="32" t="s">
        <v>22</v>
      </c>
      <c r="C34" s="33" t="s">
        <v>45</v>
      </c>
      <c r="D34" s="29">
        <f>E34</f>
        <v>514</v>
      </c>
      <c r="E34" s="29">
        <f t="shared" si="0"/>
        <v>514</v>
      </c>
      <c r="F34" s="30" t="s">
        <v>78</v>
      </c>
      <c r="G34" s="31" t="s">
        <v>78</v>
      </c>
      <c r="H34" s="29">
        <v>514</v>
      </c>
      <c r="I34" s="41">
        <f aca="true" t="shared" si="4" ref="I34:I40">J34</f>
        <v>132</v>
      </c>
      <c r="J34" s="23">
        <f t="shared" si="2"/>
        <v>132</v>
      </c>
      <c r="K34" s="23" t="s">
        <v>78</v>
      </c>
      <c r="L34" s="24" t="s">
        <v>78</v>
      </c>
      <c r="M34" s="23">
        <v>132</v>
      </c>
      <c r="N34" s="42"/>
    </row>
    <row r="35" spans="1:14" s="10" customFormat="1" ht="9.75" customHeight="1">
      <c r="A35" s="14" t="s">
        <v>46</v>
      </c>
      <c r="B35" s="34" t="s">
        <v>22</v>
      </c>
      <c r="C35" s="47" t="s">
        <v>47</v>
      </c>
      <c r="D35" s="48">
        <f t="shared" si="3"/>
        <v>1126</v>
      </c>
      <c r="E35" s="48">
        <f>SUM(F35:H35)</f>
        <v>1126</v>
      </c>
      <c r="F35" s="48">
        <f>199+206</f>
        <v>405</v>
      </c>
      <c r="G35" s="44" t="s">
        <v>78</v>
      </c>
      <c r="H35" s="29">
        <v>721</v>
      </c>
      <c r="I35" s="41">
        <f t="shared" si="4"/>
        <v>1001</v>
      </c>
      <c r="J35" s="41">
        <f aca="true" t="shared" si="5" ref="J35:J40">SUM(K35:M35)</f>
        <v>1001</v>
      </c>
      <c r="K35" s="41">
        <v>373</v>
      </c>
      <c r="L35" s="24" t="s">
        <v>78</v>
      </c>
      <c r="M35" s="23">
        <v>628</v>
      </c>
      <c r="N35" s="42"/>
    </row>
    <row r="36" spans="1:14" s="10" customFormat="1" ht="9.75" customHeight="1">
      <c r="A36" s="13" t="s">
        <v>48</v>
      </c>
      <c r="B36" s="32" t="s">
        <v>22</v>
      </c>
      <c r="C36" s="33" t="s">
        <v>49</v>
      </c>
      <c r="D36" s="29">
        <f>E36</f>
        <v>0</v>
      </c>
      <c r="E36" s="30">
        <f t="shared" si="0"/>
        <v>0</v>
      </c>
      <c r="F36" s="30" t="s">
        <v>78</v>
      </c>
      <c r="G36" s="30" t="s">
        <v>78</v>
      </c>
      <c r="H36" s="30" t="s">
        <v>78</v>
      </c>
      <c r="I36" s="41">
        <f t="shared" si="4"/>
        <v>0</v>
      </c>
      <c r="J36" s="23">
        <f t="shared" si="5"/>
        <v>0</v>
      </c>
      <c r="K36" s="23" t="s">
        <v>78</v>
      </c>
      <c r="L36" s="23" t="s">
        <v>78</v>
      </c>
      <c r="M36" s="23" t="s">
        <v>78</v>
      </c>
      <c r="N36" s="42"/>
    </row>
    <row r="37" spans="1:14" s="10" customFormat="1" ht="9.75" customHeight="1">
      <c r="A37" s="13" t="s">
        <v>50</v>
      </c>
      <c r="B37" s="32" t="s">
        <v>22</v>
      </c>
      <c r="C37" s="33" t="s">
        <v>51</v>
      </c>
      <c r="D37" s="29">
        <f>E37</f>
        <v>0</v>
      </c>
      <c r="E37" s="30">
        <f t="shared" si="0"/>
        <v>0</v>
      </c>
      <c r="F37" s="30" t="s">
        <v>78</v>
      </c>
      <c r="G37" s="31" t="s">
        <v>78</v>
      </c>
      <c r="H37" s="30" t="s">
        <v>78</v>
      </c>
      <c r="I37" s="41">
        <f t="shared" si="4"/>
        <v>0</v>
      </c>
      <c r="J37" s="23">
        <f t="shared" si="5"/>
        <v>0</v>
      </c>
      <c r="K37" s="23" t="s">
        <v>78</v>
      </c>
      <c r="L37" s="24" t="s">
        <v>78</v>
      </c>
      <c r="M37" s="23" t="s">
        <v>78</v>
      </c>
      <c r="N37" s="42"/>
    </row>
    <row r="38" spans="1:14" s="10" customFormat="1" ht="9.75" customHeight="1">
      <c r="A38" s="13" t="s">
        <v>52</v>
      </c>
      <c r="B38" s="32" t="s">
        <v>22</v>
      </c>
      <c r="C38" s="33" t="s">
        <v>53</v>
      </c>
      <c r="D38" s="29">
        <f t="shared" si="3"/>
        <v>0</v>
      </c>
      <c r="E38" s="30">
        <f t="shared" si="0"/>
        <v>0</v>
      </c>
      <c r="F38" s="30" t="s">
        <v>78</v>
      </c>
      <c r="G38" s="31" t="s">
        <v>78</v>
      </c>
      <c r="H38" s="30" t="s">
        <v>78</v>
      </c>
      <c r="I38" s="41">
        <f t="shared" si="4"/>
        <v>0</v>
      </c>
      <c r="J38" s="23">
        <f t="shared" si="5"/>
        <v>0</v>
      </c>
      <c r="K38" s="23" t="s">
        <v>78</v>
      </c>
      <c r="L38" s="24" t="s">
        <v>78</v>
      </c>
      <c r="M38" s="23" t="s">
        <v>78</v>
      </c>
      <c r="N38" s="42"/>
    </row>
    <row r="39" spans="1:14" s="10" customFormat="1" ht="9.75" customHeight="1">
      <c r="A39" s="13" t="s">
        <v>54</v>
      </c>
      <c r="B39" s="32" t="s">
        <v>22</v>
      </c>
      <c r="C39" s="33" t="s">
        <v>55</v>
      </c>
      <c r="D39" s="29">
        <f>E39</f>
        <v>0</v>
      </c>
      <c r="E39" s="30">
        <f t="shared" si="0"/>
        <v>0</v>
      </c>
      <c r="F39" s="30" t="s">
        <v>78</v>
      </c>
      <c r="G39" s="31" t="s">
        <v>78</v>
      </c>
      <c r="H39" s="30" t="s">
        <v>78</v>
      </c>
      <c r="I39" s="41">
        <f t="shared" si="4"/>
        <v>0</v>
      </c>
      <c r="J39" s="23">
        <f t="shared" si="5"/>
        <v>0</v>
      </c>
      <c r="K39" s="23" t="s">
        <v>78</v>
      </c>
      <c r="L39" s="24" t="s">
        <v>78</v>
      </c>
      <c r="M39" s="23" t="s">
        <v>78</v>
      </c>
      <c r="N39" s="42"/>
    </row>
    <row r="40" spans="1:14" s="10" customFormat="1" ht="9.75" customHeight="1">
      <c r="A40" s="13" t="s">
        <v>56</v>
      </c>
      <c r="B40" s="32" t="s">
        <v>22</v>
      </c>
      <c r="C40" s="33" t="s">
        <v>57</v>
      </c>
      <c r="D40" s="29">
        <f>E40</f>
        <v>0</v>
      </c>
      <c r="E40" s="30">
        <f>SUM(F40:H40)</f>
        <v>0</v>
      </c>
      <c r="F40" s="30" t="s">
        <v>78</v>
      </c>
      <c r="G40" s="30" t="s">
        <v>78</v>
      </c>
      <c r="H40" s="30" t="s">
        <v>78</v>
      </c>
      <c r="I40" s="41">
        <f t="shared" si="4"/>
        <v>0</v>
      </c>
      <c r="J40" s="23">
        <f t="shared" si="5"/>
        <v>0</v>
      </c>
      <c r="K40" s="23" t="s">
        <v>78</v>
      </c>
      <c r="L40" s="23" t="s">
        <v>78</v>
      </c>
      <c r="M40" s="23" t="s">
        <v>78</v>
      </c>
      <c r="N40" s="42"/>
    </row>
    <row r="41" spans="1:17" s="15" customFormat="1" ht="10.5" customHeight="1">
      <c r="A41" s="14" t="s">
        <v>58</v>
      </c>
      <c r="B41" s="34"/>
      <c r="C41" s="35"/>
      <c r="D41" s="29"/>
      <c r="E41" s="30"/>
      <c r="F41" s="30" t="s">
        <v>78</v>
      </c>
      <c r="G41" s="30" t="s">
        <v>78</v>
      </c>
      <c r="H41" s="30" t="s">
        <v>78</v>
      </c>
      <c r="I41" s="41" t="s">
        <v>78</v>
      </c>
      <c r="J41" s="23" t="s">
        <v>78</v>
      </c>
      <c r="K41" s="23" t="s">
        <v>78</v>
      </c>
      <c r="L41" s="23" t="s">
        <v>78</v>
      </c>
      <c r="M41" s="23" t="s">
        <v>78</v>
      </c>
      <c r="N41" s="43"/>
      <c r="P41" s="10"/>
      <c r="Q41" s="10"/>
    </row>
    <row r="42" spans="1:14" s="10" customFormat="1" ht="9.75" customHeight="1">
      <c r="A42" s="9" t="s">
        <v>59</v>
      </c>
      <c r="B42" s="69" t="s">
        <v>22</v>
      </c>
      <c r="C42" s="71" t="s">
        <v>60</v>
      </c>
      <c r="D42" s="79"/>
      <c r="E42" s="75"/>
      <c r="F42" s="75" t="s">
        <v>78</v>
      </c>
      <c r="G42" s="75" t="s">
        <v>78</v>
      </c>
      <c r="H42" s="75" t="s">
        <v>78</v>
      </c>
      <c r="I42" s="91" t="s">
        <v>78</v>
      </c>
      <c r="J42" s="62" t="s">
        <v>78</v>
      </c>
      <c r="K42" s="62" t="s">
        <v>78</v>
      </c>
      <c r="L42" s="62" t="s">
        <v>78</v>
      </c>
      <c r="M42" s="62" t="s">
        <v>78</v>
      </c>
      <c r="N42" s="62"/>
    </row>
    <row r="43" spans="1:14" s="10" customFormat="1" ht="9.75" customHeight="1">
      <c r="A43" s="11" t="s">
        <v>61</v>
      </c>
      <c r="B43" s="77"/>
      <c r="C43" s="78"/>
      <c r="D43" s="80"/>
      <c r="E43" s="82"/>
      <c r="F43" s="82"/>
      <c r="G43" s="83"/>
      <c r="H43" s="83"/>
      <c r="I43" s="92"/>
      <c r="J43" s="87"/>
      <c r="K43" s="87"/>
      <c r="L43" s="63"/>
      <c r="M43" s="63"/>
      <c r="N43" s="87"/>
    </row>
    <row r="44" spans="1:14" s="10" customFormat="1" ht="9.75" customHeight="1">
      <c r="A44" s="12" t="s">
        <v>62</v>
      </c>
      <c r="B44" s="70"/>
      <c r="C44" s="72"/>
      <c r="D44" s="81"/>
      <c r="E44" s="76"/>
      <c r="F44" s="76"/>
      <c r="G44" s="84"/>
      <c r="H44" s="84"/>
      <c r="I44" s="93"/>
      <c r="J44" s="66"/>
      <c r="K44" s="66"/>
      <c r="L44" s="64"/>
      <c r="M44" s="64"/>
      <c r="N44" s="66"/>
    </row>
    <row r="45" spans="1:14" s="10" customFormat="1" ht="9.75" customHeight="1">
      <c r="A45" s="9" t="s">
        <v>63</v>
      </c>
      <c r="B45" s="69" t="s">
        <v>22</v>
      </c>
      <c r="C45" s="71" t="s">
        <v>64</v>
      </c>
      <c r="D45" s="73"/>
      <c r="E45" s="75"/>
      <c r="F45" s="56" t="s">
        <v>78</v>
      </c>
      <c r="G45" s="56" t="s">
        <v>78</v>
      </c>
      <c r="H45" s="56" t="s">
        <v>78</v>
      </c>
      <c r="I45" s="85" t="s">
        <v>78</v>
      </c>
      <c r="J45" s="58" t="s">
        <v>78</v>
      </c>
      <c r="K45" s="60" t="s">
        <v>78</v>
      </c>
      <c r="L45" s="60" t="s">
        <v>78</v>
      </c>
      <c r="M45" s="60" t="s">
        <v>78</v>
      </c>
      <c r="N45" s="62"/>
    </row>
    <row r="46" spans="1:14" s="10" customFormat="1" ht="9.75" customHeight="1">
      <c r="A46" s="12" t="s">
        <v>65</v>
      </c>
      <c r="B46" s="70"/>
      <c r="C46" s="72"/>
      <c r="D46" s="74"/>
      <c r="E46" s="76"/>
      <c r="F46" s="57"/>
      <c r="G46" s="57"/>
      <c r="H46" s="57"/>
      <c r="I46" s="86"/>
      <c r="J46" s="59"/>
      <c r="K46" s="61"/>
      <c r="L46" s="61"/>
      <c r="M46" s="61"/>
      <c r="N46" s="66"/>
    </row>
    <row r="47" s="11" customFormat="1" ht="6" customHeight="1">
      <c r="I47" s="17"/>
    </row>
    <row r="48" spans="1:4" s="17" customFormat="1" ht="10.5">
      <c r="A48" s="16" t="s">
        <v>66</v>
      </c>
      <c r="D48" s="46"/>
    </row>
    <row r="49" spans="1:14" s="11" customFormat="1" ht="11.25" customHeight="1">
      <c r="A49" s="18" t="s">
        <v>67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11" customFormat="1" ht="11.25">
      <c r="A50" s="18" t="s">
        <v>68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s="17" customFormat="1" ht="21" customHeight="1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s="15" customFormat="1" ht="10.5">
      <c r="A52" s="16" t="s">
        <v>70</v>
      </c>
      <c r="B52" s="19"/>
      <c r="C52" s="20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5" customFormat="1" ht="10.5">
      <c r="A53" s="16"/>
      <c r="B53" s="19"/>
      <c r="C53" s="20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15" customFormat="1" ht="33" customHeight="1">
      <c r="A54" s="22" t="s">
        <v>77</v>
      </c>
      <c r="B54" s="68" t="s">
        <v>84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="11" customFormat="1" ht="9.75" customHeight="1"/>
    <row r="56" spans="1:14" ht="22.5" customHeight="1">
      <c r="A56" s="49" t="s">
        <v>71</v>
      </c>
      <c r="B56" s="50" t="s">
        <v>87</v>
      </c>
      <c r="C56" s="50"/>
      <c r="D56" s="50"/>
      <c r="E56" s="50"/>
      <c r="F56" s="50"/>
      <c r="G56" s="50"/>
      <c r="H56" s="49"/>
      <c r="I56" s="49"/>
      <c r="J56" s="49"/>
      <c r="K56" s="55"/>
      <c r="L56" s="55"/>
      <c r="M56" s="49"/>
      <c r="N56" s="51" t="s">
        <v>80</v>
      </c>
    </row>
    <row r="57" spans="1:14" s="11" customFormat="1" ht="18.75" customHeight="1">
      <c r="A57" s="52"/>
      <c r="B57" s="53" t="s">
        <v>88</v>
      </c>
      <c r="C57" s="53"/>
      <c r="D57" s="53"/>
      <c r="E57" s="53"/>
      <c r="F57" s="53"/>
      <c r="G57" s="53"/>
      <c r="H57" s="49"/>
      <c r="I57" s="49"/>
      <c r="J57" s="49"/>
      <c r="K57" s="55"/>
      <c r="L57" s="55"/>
      <c r="M57" s="49"/>
      <c r="N57" s="51" t="s">
        <v>89</v>
      </c>
    </row>
    <row r="58" spans="1:14" ht="26.25" customHeight="1">
      <c r="A58" s="49"/>
      <c r="B58" s="53" t="s">
        <v>85</v>
      </c>
      <c r="C58" s="53"/>
      <c r="D58" s="53"/>
      <c r="E58" s="53"/>
      <c r="F58" s="53"/>
      <c r="G58" s="53"/>
      <c r="H58" s="49"/>
      <c r="I58" s="49"/>
      <c r="J58" s="49"/>
      <c r="K58" s="55"/>
      <c r="L58" s="55"/>
      <c r="M58" s="49"/>
      <c r="N58" s="51" t="s">
        <v>86</v>
      </c>
    </row>
    <row r="59" spans="1:14" s="11" customFormat="1" ht="11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65" t="s">
        <v>72</v>
      </c>
      <c r="L59" s="65"/>
      <c r="M59" s="52"/>
      <c r="N59" s="54"/>
    </row>
    <row r="60" ht="3" customHeight="1"/>
    <row r="61" spans="6:7" ht="12.75">
      <c r="F61" s="21"/>
      <c r="G61" s="21"/>
    </row>
    <row r="63" spans="4:8" ht="12.75">
      <c r="D63" s="21"/>
      <c r="F63" s="21"/>
      <c r="G63" s="21"/>
      <c r="H63" s="21"/>
    </row>
  </sheetData>
  <sheetProtection/>
  <mergeCells count="75">
    <mergeCell ref="I18:I19"/>
    <mergeCell ref="J18:J19"/>
    <mergeCell ref="K18:M18"/>
    <mergeCell ref="A3:N3"/>
    <mergeCell ref="A4:N4"/>
    <mergeCell ref="L11:N11"/>
    <mergeCell ref="L12:N12"/>
    <mergeCell ref="L13:N13"/>
    <mergeCell ref="L14:N14"/>
    <mergeCell ref="H21:H24"/>
    <mergeCell ref="I21:I24"/>
    <mergeCell ref="J21:J24"/>
    <mergeCell ref="L15:N15"/>
    <mergeCell ref="A18:A19"/>
    <mergeCell ref="B18:B19"/>
    <mergeCell ref="C18:C19"/>
    <mergeCell ref="D18:D19"/>
    <mergeCell ref="E18:E19"/>
    <mergeCell ref="F18:H18"/>
    <mergeCell ref="K25:K26"/>
    <mergeCell ref="L25:L26"/>
    <mergeCell ref="M25:M26"/>
    <mergeCell ref="N18:N19"/>
    <mergeCell ref="B21:B24"/>
    <mergeCell ref="C21:C24"/>
    <mergeCell ref="D21:D24"/>
    <mergeCell ref="E21:E24"/>
    <mergeCell ref="F21:F24"/>
    <mergeCell ref="G21:G24"/>
    <mergeCell ref="I25:I26"/>
    <mergeCell ref="J25:J26"/>
    <mergeCell ref="K42:K44"/>
    <mergeCell ref="N21:N24"/>
    <mergeCell ref="B25:B26"/>
    <mergeCell ref="C25:C26"/>
    <mergeCell ref="D25:D26"/>
    <mergeCell ref="E25:E26"/>
    <mergeCell ref="F25:F26"/>
    <mergeCell ref="G25:G26"/>
    <mergeCell ref="G42:G44"/>
    <mergeCell ref="I45:I46"/>
    <mergeCell ref="N42:N44"/>
    <mergeCell ref="K21:K24"/>
    <mergeCell ref="L21:L24"/>
    <mergeCell ref="M21:M24"/>
    <mergeCell ref="H42:H44"/>
    <mergeCell ref="I42:I44"/>
    <mergeCell ref="J42:J44"/>
    <mergeCell ref="H25:H26"/>
    <mergeCell ref="E45:E46"/>
    <mergeCell ref="F45:F46"/>
    <mergeCell ref="G45:G46"/>
    <mergeCell ref="M45:M46"/>
    <mergeCell ref="N25:N26"/>
    <mergeCell ref="B42:B44"/>
    <mergeCell ref="C42:C44"/>
    <mergeCell ref="D42:D44"/>
    <mergeCell ref="E42:E44"/>
    <mergeCell ref="F42:F44"/>
    <mergeCell ref="M42:M44"/>
    <mergeCell ref="K59:L59"/>
    <mergeCell ref="N45:N46"/>
    <mergeCell ref="A51:N51"/>
    <mergeCell ref="B54:N54"/>
    <mergeCell ref="K56:L56"/>
    <mergeCell ref="K57:L57"/>
    <mergeCell ref="B45:B46"/>
    <mergeCell ref="C45:C46"/>
    <mergeCell ref="D45:D46"/>
    <mergeCell ref="K58:L58"/>
    <mergeCell ref="H45:H46"/>
    <mergeCell ref="J45:J46"/>
    <mergeCell ref="K45:K46"/>
    <mergeCell ref="L42:L44"/>
    <mergeCell ref="L45:L46"/>
  </mergeCells>
  <printOptions/>
  <pageMargins left="0.31496062992125984" right="0.15748031496062992" top="0.6299212598425197" bottom="0.1968503937007874" header="0.15748031496062992" footer="0.1574803149606299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Вера Васильевна Ульянкова</cp:lastModifiedBy>
  <cp:lastPrinted>2016-04-03T09:09:51Z</cp:lastPrinted>
  <dcterms:created xsi:type="dcterms:W3CDTF">2014-05-28T12:21:56Z</dcterms:created>
  <dcterms:modified xsi:type="dcterms:W3CDTF">2016-04-20T07:31:15Z</dcterms:modified>
  <cp:category/>
  <cp:version/>
  <cp:contentType/>
  <cp:contentStatus/>
</cp:coreProperties>
</file>